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ntunes\OneDrive - Município de Cantanhede\PMC_1920\Subsídios Desporto\Pos Murtede\Documentos Finais Subsidios\"/>
    </mc:Choice>
  </mc:AlternateContent>
  <bookViews>
    <workbookView xWindow="-120" yWindow="-120" windowWidth="20730" windowHeight="11160"/>
  </bookViews>
  <sheets>
    <sheet name="QSUBProg1" sheetId="2" r:id="rId1"/>
  </sheets>
  <definedNames>
    <definedName name="_xlnm.Print_Area" localSheetId="0">QSUBProg1!$B$1:$H$93</definedName>
    <definedName name="DiastólicaIdeal">QSUBProg1!$F$4</definedName>
    <definedName name="MáximoDiastólica">QSUBProg1!$F$6</definedName>
    <definedName name="MáximoSistólica">QSUBProg1!$E$6</definedName>
    <definedName name="RegiãoDeTítulo1..F6">QSUBProg1!$B$3</definedName>
    <definedName name="RegiãoDeTítuloDaLinha1..C2">QSUBProg1!$B$2</definedName>
    <definedName name="RegiãoDeTítuloDaLinha2..E7">QSUBProg1!$B$11</definedName>
    <definedName name="SistólicaIdeal">QSUBProg1!$E$4</definedName>
    <definedName name="TítuloDaColuna1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G82" i="2" l="1"/>
  <c r="G83" i="2"/>
  <c r="G84" i="2"/>
  <c r="G85" i="2"/>
  <c r="G86" i="2"/>
  <c r="G87" i="2"/>
  <c r="G88" i="2"/>
  <c r="G72" i="2" l="1"/>
  <c r="G73" i="2"/>
  <c r="G74" i="2"/>
  <c r="G75" i="2"/>
  <c r="G76" i="2"/>
  <c r="G78" i="2"/>
  <c r="G71" i="2"/>
  <c r="G81" i="2"/>
  <c r="G79" i="2"/>
  <c r="G66" i="2"/>
  <c r="G65" i="2"/>
  <c r="G64" i="2"/>
  <c r="G60" i="2"/>
  <c r="G59" i="2"/>
  <c r="G58" i="2"/>
  <c r="G57" i="2"/>
  <c r="G49" i="2"/>
  <c r="G48" i="2"/>
  <c r="G42" i="2"/>
  <c r="G43" i="2"/>
  <c r="G41" i="2"/>
  <c r="G44" i="2"/>
  <c r="G40" i="2"/>
  <c r="G39" i="2"/>
  <c r="G38" i="2"/>
  <c r="G37" i="2"/>
  <c r="G36" i="2"/>
  <c r="G35" i="2"/>
  <c r="G31" i="2"/>
  <c r="G30" i="2"/>
  <c r="G29" i="2"/>
  <c r="G28" i="2"/>
  <c r="G24" i="2"/>
  <c r="G17" i="2"/>
  <c r="G21" i="2"/>
  <c r="G19" i="2"/>
  <c r="G20" i="2"/>
  <c r="G22" i="2"/>
  <c r="G23" i="2"/>
  <c r="G89" i="2" l="1"/>
  <c r="H70" i="2" s="1"/>
  <c r="G67" i="2"/>
  <c r="H64" i="2" s="1"/>
  <c r="G61" i="2"/>
  <c r="H57" i="2" s="1"/>
  <c r="G50" i="2"/>
  <c r="H48" i="2" s="1"/>
  <c r="G25" i="2"/>
  <c r="H17" i="2" s="1"/>
  <c r="G45" i="2"/>
  <c r="H35" i="2" s="1"/>
  <c r="G32" i="2"/>
  <c r="H28" i="2" s="1"/>
  <c r="D91" i="2" l="1"/>
  <c r="D52" i="2"/>
  <c r="D93" i="2" l="1"/>
</calcChain>
</file>

<file path=xl/sharedStrings.xml><?xml version="1.0" encoding="utf-8"?>
<sst xmlns="http://schemas.openxmlformats.org/spreadsheetml/2006/main" count="117" uniqueCount="88">
  <si>
    <t>SUBPROGRAMA 1 - APOIO AO DESENVOLVIMENTO DA ATIVIDADE FÍSICA REGULAR</t>
  </si>
  <si>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</si>
  <si>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</si>
  <si>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</si>
  <si>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</si>
  <si>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</si>
  <si>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</si>
  <si>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</si>
  <si>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</si>
  <si>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</si>
  <si>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</si>
  <si>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</si>
  <si>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</si>
  <si>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Número de Atletas</t>
  </si>
  <si>
    <t>1 - Praticantes de atividade física não federada</t>
  </si>
  <si>
    <t>Valor Base (pts)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</si>
  <si>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</si>
  <si>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</si>
  <si>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</si>
  <si>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</si>
  <si>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</si>
  <si>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Entrega no Prazo:</t>
  </si>
  <si>
    <t>Desporto Adaptado (mínimo 10 praticantes):</t>
  </si>
  <si>
    <t>Data e Nome do Responsável pela Conferência</t>
  </si>
  <si>
    <t>Valor Associação</t>
  </si>
  <si>
    <t>Valor Associação (60%)</t>
  </si>
  <si>
    <t>1 - Em casa</t>
  </si>
  <si>
    <t>2 - Fora, no Distrito de Coimbra</t>
  </si>
  <si>
    <t>3 - Fora do Distrito de Coimbra, +1 dia</t>
  </si>
  <si>
    <t>4 - Fora de Portugal, + 1 dia</t>
  </si>
  <si>
    <t>Nível Competitivo</t>
  </si>
  <si>
    <t>1 - Campeonatos de Nível Internacional</t>
  </si>
  <si>
    <t>2 - Campeonatos de Nível Nacional em Juniores/Seniores</t>
  </si>
  <si>
    <t>3 - Campeonatos de Nível Nacional abaixo de Juniores</t>
  </si>
  <si>
    <t>4 - Campeonatos de Nível Distrital em Juniores/Seniores</t>
  </si>
  <si>
    <t>5 - Campeonatos de Nível Distrital abaixo de Juniores</t>
  </si>
  <si>
    <t>1 - Torneios de Nível Internacional</t>
  </si>
  <si>
    <t>2 - Torneios de Nível Nacional em Juniores/Seniores</t>
  </si>
  <si>
    <t>3 - Torneios de Nível Nacional abaixo de Juniores</t>
  </si>
  <si>
    <t>4 - Torneios de Nível Distrital em Juniores/Seniores</t>
  </si>
  <si>
    <t>5 - Torneios de Nível Distrital abaixo de Juniores</t>
  </si>
  <si>
    <t>Número de Secções Desportivas</t>
  </si>
  <si>
    <t>1 - Cada Secção Não Federada</t>
  </si>
  <si>
    <t>2 - Cada Secção Federada</t>
  </si>
  <si>
    <t>GRUPO A (60%)</t>
  </si>
  <si>
    <t>Grupo B (40% - formação dos técnicos, equipa multidisciplinar, e despesas decorrentes da atividade)</t>
  </si>
  <si>
    <t>Valor Associação (40%)</t>
  </si>
  <si>
    <t>1 - Cédula de Treinador de Grau 4</t>
  </si>
  <si>
    <t>2 - Cédula de Treinador de Grau 3</t>
  </si>
  <si>
    <t>3 - Cédula de Treinador de Grau 2</t>
  </si>
  <si>
    <t>4 - Cédula de Treinador de Grau 1</t>
  </si>
  <si>
    <t>1 - Departamento com mais de 10 elementos específicados</t>
  </si>
  <si>
    <t>2 - Departamento com mais de 5 elementos específicados</t>
  </si>
  <si>
    <t>3 - Departamento com mais de 1 elemento específicado</t>
  </si>
  <si>
    <t>Despesas com Instalações Próprias e/ou Aluguer</t>
  </si>
  <si>
    <t>Investimento em Equipamentos</t>
  </si>
  <si>
    <t>1 - Investimento em equipamento c/ valor superior a 1000,00 €</t>
  </si>
  <si>
    <t>2 - Investimento em equipamento c/ valor superior a 500,00 €</t>
  </si>
  <si>
    <t>Número de Atletas envolvidos em atividade</t>
  </si>
  <si>
    <t>1 - Custos de funcionamento para mais de 1000 atletas</t>
  </si>
  <si>
    <t>1 - Com valores anuais superiores a 20000,00 €</t>
  </si>
  <si>
    <t>2 - Com valores anuais superiores a 10000,00 €</t>
  </si>
  <si>
    <t>3 - Com valores anuais superiores a 5000,00 €</t>
  </si>
  <si>
    <t>4 - Com valores anuais superiores a 2500,00 €</t>
  </si>
  <si>
    <t>5 - Com valores anuais superiores a 1000,00 €</t>
  </si>
  <si>
    <t>6 - Com valores anuais superiores a 500,00 €</t>
  </si>
  <si>
    <t>GRUPO B (40%)</t>
  </si>
  <si>
    <t>GRUPO A+B (100%)</t>
  </si>
  <si>
    <t>N.º (a preencher)</t>
  </si>
  <si>
    <t>2 - Custos de funcionamento para mais de 500 atletas</t>
  </si>
  <si>
    <t>3 - Custos de funcionamento para mais de 400 atletas</t>
  </si>
  <si>
    <t>3 - Custos de funcionamento para mais de 300 atletas</t>
  </si>
  <si>
    <t>4 - Custos de funcionamento para mais de 200 atletas</t>
  </si>
  <si>
    <t>5 - Custos de funcionamento para mais de 100 atletas</t>
  </si>
  <si>
    <t>6 - Custos de funcionamento para mais de 50 atletas</t>
  </si>
  <si>
    <t>7 - Custos de funcionamento para mais de 25 atletas</t>
  </si>
  <si>
    <t>Equipa Multidisciplinar (preencher apenas em 1 item)</t>
  </si>
  <si>
    <t>Despesas de Atividade (preencher 1 item em cada uma das 3 categorias)</t>
  </si>
  <si>
    <t>Formação dos Técnicos (preencher o número de treinador com cédula válida em cada grau de formação)</t>
  </si>
  <si>
    <t>Deslocações para Competições</t>
  </si>
  <si>
    <t>Grupo A (60% - Número de Atletas, Deslocações para Competições, Nível Competitivo e Número de Secções Desportivas)</t>
  </si>
  <si>
    <t>2 - Praticantes de atividade física federada, sem participação competitiva</t>
  </si>
  <si>
    <t>3 - Atletas Federados Seniores/Juniores</t>
  </si>
  <si>
    <t>4 - Atletas Federados de Escalões de Formação</t>
  </si>
  <si>
    <t>5 - Atletas que participam em campeonatos do INATEL</t>
  </si>
  <si>
    <t>6 - Atletas que participam em campeonatos distritais</t>
  </si>
  <si>
    <t>7 - Atletas que participam em campeonatos nacionais</t>
  </si>
  <si>
    <t>8 - Atletas que participam em campeonatos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</si>
</sst>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&lt;=999999999]###\ ###\ ###;\(###\)\ ###\ ###\ ###"/>
  </numFmts>
  <fonts count="16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40"/>
      <color theme="1" tint="0.24994659260841701"/>
      <name val="Corbel"/>
      <family val="2"/>
      <scheme val="minor"/>
    </font>
    <font>
      <b/>
      <sz val="11"/>
      <color theme="1" tint="0.24994659260841701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20"/>
      <color theme="1" tint="0.24994659260841701"/>
      <name val="Corbel"/>
      <family val="2"/>
      <scheme val="minor"/>
    </font>
    <font>
      <b/>
      <sz val="20"/>
      <color theme="1"/>
      <name val="Corbe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38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9" applyFo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4" fillId="0" borderId="11" xfId="4" applyBorder="1">
      <alignment horizontal="center"/>
    </xf>
    <xf numFmtId="1" fontId="4" fillId="0" borderId="13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3" xfId="16" applyNumberForma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4" xfId="3"/>
    <xf numFmtId="0" fontId="13" fillId="0" borderId="5" xfId="6" applyFont="1"/>
    <xf numFmtId="0" fontId="9" fillId="0" borderId="3" xfId="7">
      <alignment horizontal="center"/>
    </xf>
    <xf numFmtId="0" fontId="7" fillId="0" borderId="1" xfId="1" applyBorder="1"/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/>
    <cellStyle name="Diastólica" xfId="11"/>
    <cellStyle name="Entrada" xfId="7" builtinId="20" customBuiltin="1"/>
    <cellStyle name="Hiperligação" xfId="16" builtinId="8"/>
    <cellStyle name="Hora" xfId="14"/>
    <cellStyle name="Limite inferior tracejado" xfId="10"/>
    <cellStyle name="Normal" xfId="0" builtinId="0" customBuiltin="1"/>
    <cellStyle name="Nota" xfId="8" builtinId="10" customBuiltin="1"/>
    <cellStyle name="Separador de milhares [0]" xfId="5" builtinId="6" customBuiltin="1"/>
    <cellStyle name="Telefone" xfId="12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B1:H93"/>
  <sheetViews>
    <sheetView showGridLines="0" tabSelected="1" workbookViewId="0">
      <selection activeCell="B85" sqref="B85:D85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35" t="s">
        <v>0</v>
      </c>
      <c r="C1" s="35"/>
      <c r="D1" s="35"/>
      <c r="E1" s="35"/>
      <c r="F1" s="35"/>
      <c r="G1" s="35"/>
      <c r="H1" s="35"/>
    </row>
    <row r="2" spans="2:8" ht="50.1" customHeight="1" thickTop="1" x14ac:dyDescent="0.3">
      <c r="B2" s="2" t="s">
        <v>1</v>
      </c>
      <c r="C2" s="36"/>
      <c r="D2" s="36"/>
      <c r="E2" s="36"/>
      <c r="F2" s="36"/>
    </row>
    <row r="3" spans="2:8" ht="26.1" customHeight="1" x14ac:dyDescent="0.25">
      <c r="E3" s="3" t="s">
        <v>3</v>
      </c>
      <c r="F3" s="3" t="s">
        <v>4</v>
      </c>
      <c r="H3" s="4" t="s">
        <v>16</v>
      </c>
    </row>
    <row r="4" spans="2:8" ht="18.600000000000001" customHeight="1" x14ac:dyDescent="0.3">
      <c r="B4" s="37" t="s">
        <v>2</v>
      </c>
      <c r="C4" s="37"/>
      <c r="D4" s="37"/>
      <c r="E4" s="18"/>
      <c r="F4" s="19"/>
      <c r="H4" s="5"/>
    </row>
    <row r="5" spans="2:8" ht="25.5" customHeight="1" x14ac:dyDescent="0.25">
      <c r="E5" s="3" t="s">
        <v>3</v>
      </c>
      <c r="F5" s="3" t="s">
        <v>4</v>
      </c>
      <c r="H5" s="4" t="s">
        <v>17</v>
      </c>
    </row>
    <row r="6" spans="2:8" ht="18.600000000000001" customHeight="1" x14ac:dyDescent="0.3">
      <c r="B6" s="37" t="s">
        <v>5</v>
      </c>
      <c r="C6" s="37"/>
      <c r="D6" s="37"/>
      <c r="E6" s="18"/>
      <c r="F6" s="19"/>
      <c r="H6" s="4" t="s">
        <v>18</v>
      </c>
    </row>
    <row r="7" spans="2:8" ht="25.5" customHeight="1" x14ac:dyDescent="0.25">
      <c r="E7" s="3" t="s">
        <v>3</v>
      </c>
      <c r="F7" s="3" t="s">
        <v>4</v>
      </c>
      <c r="H7" s="4" t="s">
        <v>19</v>
      </c>
    </row>
    <row r="8" spans="2:8" ht="18.600000000000001" customHeight="1" x14ac:dyDescent="0.3">
      <c r="B8" s="37" t="s">
        <v>6</v>
      </c>
      <c r="C8" s="37"/>
      <c r="D8" s="37"/>
      <c r="E8" s="18"/>
      <c r="F8" s="19"/>
      <c r="H8" s="4" t="s">
        <v>20</v>
      </c>
    </row>
    <row r="9" spans="2:8" ht="25.5" customHeight="1" x14ac:dyDescent="0.25">
      <c r="E9" s="3" t="s">
        <v>3</v>
      </c>
      <c r="F9" s="3" t="s">
        <v>4</v>
      </c>
      <c r="H9" s="4" t="s">
        <v>21</v>
      </c>
    </row>
    <row r="10" spans="2:8" ht="18.600000000000001" customHeight="1" x14ac:dyDescent="0.3">
      <c r="B10" s="37" t="s">
        <v>7</v>
      </c>
      <c r="C10" s="37"/>
      <c r="D10" s="37"/>
      <c r="E10" s="18"/>
      <c r="F10" s="19"/>
      <c r="H10" s="4" t="s">
        <v>22</v>
      </c>
    </row>
    <row r="11" spans="2:8" ht="44.45" customHeight="1" x14ac:dyDescent="0.3">
      <c r="B11" s="37" t="s">
        <v>8</v>
      </c>
      <c r="C11" s="37"/>
      <c r="D11" s="37"/>
      <c r="E11" s="20" t="s">
        <v>9</v>
      </c>
      <c r="F11" s="20"/>
      <c r="H11" s="5"/>
    </row>
    <row r="12" spans="2:8" ht="25.5" customHeight="1" x14ac:dyDescent="0.25">
      <c r="E12" s="3" t="s">
        <v>11</v>
      </c>
      <c r="F12" s="3" t="s">
        <v>12</v>
      </c>
      <c r="H12" s="7" t="s">
        <v>23</v>
      </c>
    </row>
    <row r="13" spans="2:8" ht="18.600000000000001" customHeight="1" x14ac:dyDescent="0.3">
      <c r="B13" s="37" t="s">
        <v>10</v>
      </c>
      <c r="C13" s="37"/>
      <c r="D13" s="37"/>
      <c r="E13" s="18"/>
      <c r="F13" s="21"/>
      <c r="H13" s="1"/>
    </row>
    <row r="14" spans="2:8" ht="45" customHeight="1" thickBot="1" x14ac:dyDescent="0.35">
      <c r="B14" s="34" t="s">
        <v>80</v>
      </c>
      <c r="C14" s="34"/>
      <c r="D14" s="34"/>
      <c r="E14" s="34"/>
      <c r="F14" s="34"/>
      <c r="G14" s="34"/>
      <c r="H14" s="34"/>
    </row>
    <row r="15" spans="2:8" ht="15" customHeight="1" thickTop="1" x14ac:dyDescent="0.25"/>
    <row r="16" spans="2:8" ht="30" customHeight="1" x14ac:dyDescent="0.25">
      <c r="B16" s="32" t="s">
        <v>13</v>
      </c>
      <c r="C16" s="32"/>
      <c r="D16" s="32"/>
      <c r="E16" s="9" t="s">
        <v>15</v>
      </c>
      <c r="F16" s="12" t="s">
        <v>68</v>
      </c>
      <c r="G16" s="9" t="s">
        <v>24</v>
      </c>
      <c r="H16" s="9" t="s">
        <v>25</v>
      </c>
    </row>
    <row r="17" spans="2:8" ht="27.95" customHeight="1" x14ac:dyDescent="0.25">
      <c r="B17" s="22" t="s">
        <v>14</v>
      </c>
      <c r="C17" s="22"/>
      <c r="D17" s="22"/>
      <c r="E17" s="6">
        <v>5</v>
      </c>
      <c r="F17" s="13">
        <v>0</v>
      </c>
      <c r="G17" s="6">
        <f>E17*F17</f>
        <v>0</v>
      </c>
      <c r="H17" s="33">
        <f>G25*60%</f>
        <v>0</v>
      </c>
    </row>
    <row r="18" spans="2:8" ht="27.95" customHeight="1" x14ac:dyDescent="0.25">
      <c r="B18" s="22" t="s">
        <v>81</v>
      </c>
      <c r="C18" s="22"/>
      <c r="D18" s="22"/>
      <c r="E18" s="6">
        <v>10</v>
      </c>
      <c r="F18" s="14">
        <v>0</v>
      </c>
      <c r="G18" s="6">
        <f>E18*F18</f>
        <v>0</v>
      </c>
      <c r="H18" s="33"/>
    </row>
    <row r="19" spans="2:8" ht="27.95" customHeight="1" x14ac:dyDescent="0.25">
      <c r="B19" s="30" t="s">
        <v>82</v>
      </c>
      <c r="C19" s="30"/>
      <c r="D19" s="30"/>
      <c r="E19" s="6">
        <v>20</v>
      </c>
      <c r="F19" s="14">
        <v>0</v>
      </c>
      <c r="G19" s="6">
        <f t="shared" ref="G19:G23" si="0">E19*F19</f>
        <v>0</v>
      </c>
      <c r="H19" s="33"/>
    </row>
    <row r="20" spans="2:8" ht="27.95" customHeight="1" x14ac:dyDescent="0.25">
      <c r="B20" s="22" t="s">
        <v>83</v>
      </c>
      <c r="C20" s="22"/>
      <c r="D20" s="22"/>
      <c r="E20" s="6">
        <v>30</v>
      </c>
      <c r="F20" s="14">
        <v>0</v>
      </c>
      <c r="G20" s="6">
        <f t="shared" si="0"/>
        <v>0</v>
      </c>
      <c r="H20" s="33"/>
    </row>
    <row r="21" spans="2:8" ht="27.95" customHeight="1" x14ac:dyDescent="0.25">
      <c r="B21" s="22" t="s">
        <v>84</v>
      </c>
      <c r="C21" s="22"/>
      <c r="D21" s="22"/>
      <c r="E21" s="6">
        <v>10</v>
      </c>
      <c r="F21" s="14">
        <v>0</v>
      </c>
      <c r="G21" s="6">
        <f>E21*F21</f>
        <v>0</v>
      </c>
      <c r="H21" s="33"/>
    </row>
    <row r="22" spans="2:8" ht="27.95" customHeight="1" x14ac:dyDescent="0.25">
      <c r="B22" s="22" t="s">
        <v>85</v>
      </c>
      <c r="C22" s="22"/>
      <c r="D22" s="22"/>
      <c r="E22" s="6">
        <v>20</v>
      </c>
      <c r="F22" s="14">
        <v>0</v>
      </c>
      <c r="G22" s="6">
        <f t="shared" si="0"/>
        <v>0</v>
      </c>
      <c r="H22" s="33"/>
    </row>
    <row r="23" spans="2:8" ht="27.95" customHeight="1" x14ac:dyDescent="0.25">
      <c r="B23" s="22" t="s">
        <v>86</v>
      </c>
      <c r="C23" s="22"/>
      <c r="D23" s="22"/>
      <c r="E23" s="6">
        <v>30</v>
      </c>
      <c r="F23" s="14">
        <v>0</v>
      </c>
      <c r="G23" s="6">
        <f t="shared" si="0"/>
        <v>0</v>
      </c>
      <c r="H23" s="33"/>
    </row>
    <row r="24" spans="2:8" ht="27.95" customHeight="1" x14ac:dyDescent="0.25">
      <c r="B24" s="22" t="s">
        <v>87</v>
      </c>
      <c r="C24" s="22"/>
      <c r="D24" s="22"/>
      <c r="E24" s="6">
        <v>40</v>
      </c>
      <c r="F24" s="15">
        <v>0</v>
      </c>
      <c r="G24" s="6">
        <f>E24*F24</f>
        <v>0</v>
      </c>
      <c r="H24" s="33"/>
    </row>
    <row r="25" spans="2:8" ht="20.100000000000001" customHeight="1" x14ac:dyDescent="0.25">
      <c r="G25" s="8">
        <f>SUM(G17:G24)</f>
        <v>0</v>
      </c>
    </row>
    <row r="26" spans="2:8" ht="15" customHeight="1" x14ac:dyDescent="0.25"/>
    <row r="27" spans="2:8" ht="30" customHeight="1" x14ac:dyDescent="0.25">
      <c r="B27" s="32" t="s">
        <v>79</v>
      </c>
      <c r="C27" s="32"/>
      <c r="D27" s="32"/>
      <c r="E27" s="16" t="s">
        <v>15</v>
      </c>
      <c r="F27" s="12" t="s">
        <v>68</v>
      </c>
      <c r="G27" s="17" t="s">
        <v>24</v>
      </c>
      <c r="H27" s="9" t="s">
        <v>25</v>
      </c>
    </row>
    <row r="28" spans="2:8" ht="27.95" customHeight="1" x14ac:dyDescent="0.25">
      <c r="B28" s="22" t="s">
        <v>26</v>
      </c>
      <c r="C28" s="22"/>
      <c r="D28" s="22"/>
      <c r="E28" s="6">
        <v>10</v>
      </c>
      <c r="F28" s="14">
        <v>0</v>
      </c>
      <c r="G28" s="6">
        <f>E28*F28</f>
        <v>0</v>
      </c>
      <c r="H28" s="33">
        <f>G32*60%</f>
        <v>0</v>
      </c>
    </row>
    <row r="29" spans="2:8" ht="27.95" customHeight="1" x14ac:dyDescent="0.25">
      <c r="B29" s="30" t="s">
        <v>27</v>
      </c>
      <c r="C29" s="30"/>
      <c r="D29" s="30"/>
      <c r="E29" s="6">
        <v>20</v>
      </c>
      <c r="F29" s="14">
        <v>0</v>
      </c>
      <c r="G29" s="6">
        <f t="shared" ref="G29:G30" si="1">E29*F29</f>
        <v>0</v>
      </c>
      <c r="H29" s="33"/>
    </row>
    <row r="30" spans="2:8" ht="27.95" customHeight="1" x14ac:dyDescent="0.25">
      <c r="B30" s="22" t="s">
        <v>28</v>
      </c>
      <c r="C30" s="22"/>
      <c r="D30" s="22"/>
      <c r="E30" s="6">
        <v>30</v>
      </c>
      <c r="F30" s="14">
        <v>0</v>
      </c>
      <c r="G30" s="6">
        <f t="shared" si="1"/>
        <v>0</v>
      </c>
      <c r="H30" s="33"/>
    </row>
    <row r="31" spans="2:8" ht="27.95" customHeight="1" x14ac:dyDescent="0.25">
      <c r="B31" s="22" t="s">
        <v>29</v>
      </c>
      <c r="C31" s="22"/>
      <c r="D31" s="22"/>
      <c r="E31" s="6">
        <v>40</v>
      </c>
      <c r="F31" s="15">
        <v>0</v>
      </c>
      <c r="G31" s="6">
        <f>E31*F31</f>
        <v>0</v>
      </c>
      <c r="H31" s="33"/>
    </row>
    <row r="32" spans="2:8" ht="20.100000000000001" customHeight="1" x14ac:dyDescent="0.25">
      <c r="G32" s="8">
        <f>SUM(G28:G31)</f>
        <v>0</v>
      </c>
    </row>
    <row r="33" spans="2:8" ht="15" customHeight="1" x14ac:dyDescent="0.25"/>
    <row r="34" spans="2:8" ht="30" customHeight="1" x14ac:dyDescent="0.25">
      <c r="B34" s="32" t="s">
        <v>30</v>
      </c>
      <c r="C34" s="32"/>
      <c r="D34" s="32"/>
      <c r="E34" s="16" t="s">
        <v>15</v>
      </c>
      <c r="F34" s="12" t="s">
        <v>68</v>
      </c>
      <c r="G34" s="17" t="s">
        <v>24</v>
      </c>
      <c r="H34" s="9" t="s">
        <v>25</v>
      </c>
    </row>
    <row r="35" spans="2:8" ht="27.95" customHeight="1" x14ac:dyDescent="0.25">
      <c r="B35" s="22" t="s">
        <v>31</v>
      </c>
      <c r="C35" s="22"/>
      <c r="D35" s="22"/>
      <c r="E35" s="6">
        <v>100</v>
      </c>
      <c r="F35" s="14">
        <v>0</v>
      </c>
      <c r="G35" s="6">
        <f>E35*F35</f>
        <v>0</v>
      </c>
      <c r="H35" s="33">
        <f>G45*60%</f>
        <v>0</v>
      </c>
    </row>
    <row r="36" spans="2:8" ht="27.95" customHeight="1" x14ac:dyDescent="0.25">
      <c r="B36" s="30" t="s">
        <v>32</v>
      </c>
      <c r="C36" s="30"/>
      <c r="D36" s="30"/>
      <c r="E36" s="6">
        <v>80</v>
      </c>
      <c r="F36" s="14">
        <v>0</v>
      </c>
      <c r="G36" s="6">
        <f t="shared" ref="G36:G37" si="2">E36*F36</f>
        <v>0</v>
      </c>
      <c r="H36" s="33"/>
    </row>
    <row r="37" spans="2:8" ht="27.95" customHeight="1" x14ac:dyDescent="0.25">
      <c r="B37" s="22" t="s">
        <v>33</v>
      </c>
      <c r="C37" s="22"/>
      <c r="D37" s="22"/>
      <c r="E37" s="6">
        <v>60</v>
      </c>
      <c r="F37" s="14">
        <v>0</v>
      </c>
      <c r="G37" s="6">
        <f t="shared" si="2"/>
        <v>0</v>
      </c>
      <c r="H37" s="33"/>
    </row>
    <row r="38" spans="2:8" ht="27.95" customHeight="1" x14ac:dyDescent="0.25">
      <c r="B38" s="22" t="s">
        <v>34</v>
      </c>
      <c r="C38" s="22"/>
      <c r="D38" s="22"/>
      <c r="E38" s="6">
        <v>40</v>
      </c>
      <c r="F38" s="14">
        <v>0</v>
      </c>
      <c r="G38" s="6">
        <f>E38*F38</f>
        <v>0</v>
      </c>
      <c r="H38" s="33"/>
    </row>
    <row r="39" spans="2:8" ht="27.95" customHeight="1" x14ac:dyDescent="0.25">
      <c r="B39" s="22" t="s">
        <v>35</v>
      </c>
      <c r="C39" s="22"/>
      <c r="D39" s="22"/>
      <c r="E39" s="6">
        <v>20</v>
      </c>
      <c r="F39" s="14">
        <v>0</v>
      </c>
      <c r="G39" s="6">
        <f t="shared" ref="G39:G40" si="3">E39*F39</f>
        <v>0</v>
      </c>
      <c r="H39" s="33"/>
    </row>
    <row r="40" spans="2:8" ht="27.95" customHeight="1" x14ac:dyDescent="0.25">
      <c r="B40" s="22" t="s">
        <v>36</v>
      </c>
      <c r="C40" s="22"/>
      <c r="D40" s="22"/>
      <c r="E40" s="6">
        <v>50</v>
      </c>
      <c r="F40" s="14">
        <v>0</v>
      </c>
      <c r="G40" s="6">
        <f t="shared" si="3"/>
        <v>0</v>
      </c>
      <c r="H40" s="33"/>
    </row>
    <row r="41" spans="2:8" ht="27.95" customHeight="1" x14ac:dyDescent="0.25">
      <c r="B41" s="30" t="s">
        <v>37</v>
      </c>
      <c r="C41" s="30"/>
      <c r="D41" s="30"/>
      <c r="E41" s="6">
        <v>40</v>
      </c>
      <c r="F41" s="14">
        <v>0</v>
      </c>
      <c r="G41" s="6">
        <f>E41*F41</f>
        <v>0</v>
      </c>
      <c r="H41" s="33"/>
    </row>
    <row r="42" spans="2:8" ht="27.95" customHeight="1" x14ac:dyDescent="0.25">
      <c r="B42" s="22" t="s">
        <v>38</v>
      </c>
      <c r="C42" s="22"/>
      <c r="D42" s="22"/>
      <c r="E42" s="6">
        <v>30</v>
      </c>
      <c r="F42" s="14">
        <v>0</v>
      </c>
      <c r="G42" s="6">
        <f t="shared" ref="G42:G43" si="4">E42*F42</f>
        <v>0</v>
      </c>
      <c r="H42" s="33"/>
    </row>
    <row r="43" spans="2:8" ht="27.95" customHeight="1" x14ac:dyDescent="0.25">
      <c r="B43" s="22" t="s">
        <v>39</v>
      </c>
      <c r="C43" s="22"/>
      <c r="D43" s="22"/>
      <c r="E43" s="6">
        <v>20</v>
      </c>
      <c r="F43" s="14">
        <v>0</v>
      </c>
      <c r="G43" s="6">
        <f t="shared" si="4"/>
        <v>0</v>
      </c>
      <c r="H43" s="33"/>
    </row>
    <row r="44" spans="2:8" ht="27.95" customHeight="1" x14ac:dyDescent="0.25">
      <c r="B44" s="22" t="s">
        <v>40</v>
      </c>
      <c r="C44" s="22"/>
      <c r="D44" s="22"/>
      <c r="E44" s="6">
        <v>10</v>
      </c>
      <c r="F44" s="15">
        <v>0</v>
      </c>
      <c r="G44" s="6">
        <f>E44*F44</f>
        <v>0</v>
      </c>
      <c r="H44" s="33"/>
    </row>
    <row r="45" spans="2:8" ht="20.100000000000001" customHeight="1" x14ac:dyDescent="0.25">
      <c r="G45" s="8">
        <f>SUM(G35:G44)</f>
        <v>0</v>
      </c>
    </row>
    <row r="47" spans="2:8" ht="30" customHeight="1" x14ac:dyDescent="0.25">
      <c r="B47" s="32" t="s">
        <v>41</v>
      </c>
      <c r="C47" s="32"/>
      <c r="D47" s="32"/>
      <c r="E47" s="16" t="s">
        <v>15</v>
      </c>
      <c r="F47" s="12" t="s">
        <v>68</v>
      </c>
      <c r="G47" s="17" t="s">
        <v>24</v>
      </c>
      <c r="H47" s="9" t="s">
        <v>25</v>
      </c>
    </row>
    <row r="48" spans="2:8" ht="27.95" customHeight="1" x14ac:dyDescent="0.25">
      <c r="B48" s="22" t="s">
        <v>42</v>
      </c>
      <c r="C48" s="22"/>
      <c r="D48" s="22"/>
      <c r="E48" s="6">
        <v>100</v>
      </c>
      <c r="F48" s="14">
        <v>0</v>
      </c>
      <c r="G48" s="6">
        <f>E48*F48</f>
        <v>0</v>
      </c>
      <c r="H48" s="33">
        <f>G50*60%</f>
        <v>0</v>
      </c>
    </row>
    <row r="49" spans="2:8" ht="27.95" customHeight="1" x14ac:dyDescent="0.25">
      <c r="B49" s="30" t="s">
        <v>43</v>
      </c>
      <c r="C49" s="30"/>
      <c r="D49" s="30"/>
      <c r="E49" s="6">
        <v>200</v>
      </c>
      <c r="F49" s="15">
        <v>0</v>
      </c>
      <c r="G49" s="6">
        <f t="shared" ref="G49" si="5">E49*F49</f>
        <v>0</v>
      </c>
      <c r="H49" s="33"/>
    </row>
    <row r="50" spans="2:8" ht="20.100000000000001" customHeight="1" x14ac:dyDescent="0.25">
      <c r="G50" s="8">
        <f>SUM(G48:G49)</f>
        <v>0</v>
      </c>
    </row>
    <row r="51" spans="2:8" ht="15" customHeight="1" x14ac:dyDescent="0.25"/>
    <row r="52" spans="2:8" ht="30" customHeight="1" x14ac:dyDescent="0.25">
      <c r="B52" s="23" t="s">
        <v>44</v>
      </c>
      <c r="C52" s="23"/>
      <c r="D52" s="24">
        <f>H48+H35+H28+H17</f>
        <v>0</v>
      </c>
      <c r="E52" s="24"/>
      <c r="F52" s="24"/>
      <c r="G52" s="24"/>
      <c r="H52" s="24"/>
    </row>
    <row r="53" spans="2:8" ht="9.9499999999999993" customHeight="1" x14ac:dyDescent="0.25"/>
    <row r="54" spans="2:8" ht="45" customHeight="1" thickBot="1" x14ac:dyDescent="0.35">
      <c r="B54" s="34" t="s">
        <v>45</v>
      </c>
      <c r="C54" s="34"/>
      <c r="D54" s="34"/>
      <c r="E54" s="34"/>
      <c r="F54" s="34"/>
      <c r="G54" s="34"/>
      <c r="H54" s="34"/>
    </row>
    <row r="55" spans="2:8" ht="15" customHeight="1" thickTop="1" x14ac:dyDescent="0.25"/>
    <row r="56" spans="2:8" ht="30" customHeight="1" x14ac:dyDescent="0.25">
      <c r="B56" s="32" t="s">
        <v>78</v>
      </c>
      <c r="C56" s="32"/>
      <c r="D56" s="32"/>
      <c r="E56" s="16" t="s">
        <v>15</v>
      </c>
      <c r="F56" s="12" t="s">
        <v>68</v>
      </c>
      <c r="G56" s="17" t="s">
        <v>24</v>
      </c>
      <c r="H56" s="9" t="s">
        <v>46</v>
      </c>
    </row>
    <row r="57" spans="2:8" ht="27.95" customHeight="1" x14ac:dyDescent="0.25">
      <c r="B57" s="22" t="s">
        <v>47</v>
      </c>
      <c r="C57" s="22"/>
      <c r="D57" s="22"/>
      <c r="E57" s="6">
        <v>400</v>
      </c>
      <c r="F57" s="14">
        <v>0</v>
      </c>
      <c r="G57" s="6">
        <f>E57*F57</f>
        <v>0</v>
      </c>
      <c r="H57" s="33">
        <f>G61*40%</f>
        <v>0</v>
      </c>
    </row>
    <row r="58" spans="2:8" ht="27.95" customHeight="1" x14ac:dyDescent="0.25">
      <c r="B58" s="30" t="s">
        <v>48</v>
      </c>
      <c r="C58" s="30"/>
      <c r="D58" s="30"/>
      <c r="E58" s="6">
        <v>300</v>
      </c>
      <c r="F58" s="14">
        <v>0</v>
      </c>
      <c r="G58" s="6">
        <f t="shared" ref="G58:G59" si="6">E58*F58</f>
        <v>0</v>
      </c>
      <c r="H58" s="33"/>
    </row>
    <row r="59" spans="2:8" ht="27.95" customHeight="1" x14ac:dyDescent="0.25">
      <c r="B59" s="22" t="s">
        <v>49</v>
      </c>
      <c r="C59" s="22"/>
      <c r="D59" s="22"/>
      <c r="E59" s="6">
        <v>200</v>
      </c>
      <c r="F59" s="14">
        <v>0</v>
      </c>
      <c r="G59" s="6">
        <f t="shared" si="6"/>
        <v>0</v>
      </c>
      <c r="H59" s="33"/>
    </row>
    <row r="60" spans="2:8" ht="27.95" customHeight="1" x14ac:dyDescent="0.25">
      <c r="B60" s="22" t="s">
        <v>50</v>
      </c>
      <c r="C60" s="22"/>
      <c r="D60" s="22"/>
      <c r="E60" s="6">
        <v>100</v>
      </c>
      <c r="F60" s="15">
        <v>0</v>
      </c>
      <c r="G60" s="6">
        <f>E60*F60</f>
        <v>0</v>
      </c>
      <c r="H60" s="33"/>
    </row>
    <row r="61" spans="2:8" ht="20.100000000000001" customHeight="1" x14ac:dyDescent="0.25">
      <c r="G61" s="8">
        <f>SUM(G57:G60)</f>
        <v>0</v>
      </c>
    </row>
    <row r="62" spans="2:8" ht="15" customHeight="1" x14ac:dyDescent="0.25"/>
    <row r="63" spans="2:8" ht="30" customHeight="1" x14ac:dyDescent="0.25">
      <c r="B63" s="32" t="s">
        <v>76</v>
      </c>
      <c r="C63" s="32"/>
      <c r="D63" s="32"/>
      <c r="E63" s="16" t="s">
        <v>15</v>
      </c>
      <c r="F63" s="12" t="s">
        <v>68</v>
      </c>
      <c r="G63" s="17" t="s">
        <v>24</v>
      </c>
      <c r="H63" s="9" t="s">
        <v>46</v>
      </c>
    </row>
    <row r="64" spans="2:8" ht="27.95" customHeight="1" x14ac:dyDescent="0.25">
      <c r="B64" s="22" t="s">
        <v>51</v>
      </c>
      <c r="C64" s="22"/>
      <c r="D64" s="22"/>
      <c r="E64" s="6">
        <v>1000</v>
      </c>
      <c r="F64" s="14">
        <v>0</v>
      </c>
      <c r="G64" s="6">
        <f>E64*F64</f>
        <v>0</v>
      </c>
      <c r="H64" s="33">
        <f>G67*40%</f>
        <v>0</v>
      </c>
    </row>
    <row r="65" spans="2:8" ht="27.95" customHeight="1" x14ac:dyDescent="0.25">
      <c r="B65" s="30" t="s">
        <v>52</v>
      </c>
      <c r="C65" s="30"/>
      <c r="D65" s="30"/>
      <c r="E65" s="6">
        <v>500</v>
      </c>
      <c r="F65" s="14">
        <v>0</v>
      </c>
      <c r="G65" s="6">
        <f t="shared" ref="G65:G66" si="7">E65*F65</f>
        <v>0</v>
      </c>
      <c r="H65" s="33"/>
    </row>
    <row r="66" spans="2:8" ht="27.95" customHeight="1" x14ac:dyDescent="0.25">
      <c r="B66" s="22" t="s">
        <v>53</v>
      </c>
      <c r="C66" s="22"/>
      <c r="D66" s="22"/>
      <c r="E66" s="6">
        <v>100</v>
      </c>
      <c r="F66" s="15">
        <v>0</v>
      </c>
      <c r="G66" s="6">
        <f t="shared" si="7"/>
        <v>0</v>
      </c>
      <c r="H66" s="33"/>
    </row>
    <row r="67" spans="2:8" ht="20.100000000000001" customHeight="1" x14ac:dyDescent="0.25">
      <c r="G67" s="8">
        <f>SUM(G64:G66)</f>
        <v>0</v>
      </c>
    </row>
    <row r="68" spans="2:8" ht="15" customHeight="1" x14ac:dyDescent="0.25"/>
    <row r="69" spans="2:8" ht="30" customHeight="1" x14ac:dyDescent="0.25">
      <c r="B69" s="32" t="s">
        <v>77</v>
      </c>
      <c r="C69" s="32"/>
      <c r="D69" s="32"/>
      <c r="E69" s="9" t="s">
        <v>15</v>
      </c>
      <c r="F69" s="12" t="s">
        <v>68</v>
      </c>
      <c r="G69" s="9" t="s">
        <v>24</v>
      </c>
      <c r="H69" s="9" t="s">
        <v>46</v>
      </c>
    </row>
    <row r="70" spans="2:8" ht="27.95" customHeight="1" x14ac:dyDescent="0.25">
      <c r="B70" s="28" t="s">
        <v>54</v>
      </c>
      <c r="C70" s="28"/>
      <c r="D70" s="28"/>
      <c r="E70" s="11"/>
      <c r="F70" s="11"/>
      <c r="G70" s="11"/>
      <c r="H70" s="26">
        <f>G89*40%</f>
        <v>0</v>
      </c>
    </row>
    <row r="71" spans="2:8" ht="27.95" customHeight="1" x14ac:dyDescent="0.25">
      <c r="B71" s="22" t="s">
        <v>60</v>
      </c>
      <c r="C71" s="22"/>
      <c r="D71" s="22"/>
      <c r="E71" s="6">
        <v>10000</v>
      </c>
      <c r="F71" s="13">
        <v>0</v>
      </c>
      <c r="G71" s="6">
        <f>E71*F71</f>
        <v>0</v>
      </c>
      <c r="H71" s="27"/>
    </row>
    <row r="72" spans="2:8" ht="27.95" customHeight="1" x14ac:dyDescent="0.25">
      <c r="B72" s="22" t="s">
        <v>61</v>
      </c>
      <c r="C72" s="22"/>
      <c r="D72" s="22"/>
      <c r="E72" s="6">
        <v>5000</v>
      </c>
      <c r="F72" s="14">
        <v>0</v>
      </c>
      <c r="G72" s="6">
        <f t="shared" ref="G72:G78" si="8">E72*F72</f>
        <v>0</v>
      </c>
      <c r="H72" s="27"/>
    </row>
    <row r="73" spans="2:8" ht="27.95" customHeight="1" x14ac:dyDescent="0.25">
      <c r="B73" s="22" t="s">
        <v>62</v>
      </c>
      <c r="C73" s="22"/>
      <c r="D73" s="22"/>
      <c r="E73" s="6">
        <v>2500</v>
      </c>
      <c r="F73" s="14">
        <v>0</v>
      </c>
      <c r="G73" s="6">
        <f t="shared" si="8"/>
        <v>0</v>
      </c>
      <c r="H73" s="27"/>
    </row>
    <row r="74" spans="2:8" ht="27.95" customHeight="1" x14ac:dyDescent="0.25">
      <c r="B74" s="22" t="s">
        <v>63</v>
      </c>
      <c r="C74" s="22"/>
      <c r="D74" s="22"/>
      <c r="E74" s="6">
        <v>1250</v>
      </c>
      <c r="F74" s="14">
        <v>0</v>
      </c>
      <c r="G74" s="6">
        <f t="shared" si="8"/>
        <v>0</v>
      </c>
      <c r="H74" s="27"/>
    </row>
    <row r="75" spans="2:8" ht="27.95" customHeight="1" x14ac:dyDescent="0.25">
      <c r="B75" s="22" t="s">
        <v>64</v>
      </c>
      <c r="C75" s="22"/>
      <c r="D75" s="22"/>
      <c r="E75" s="6">
        <v>500</v>
      </c>
      <c r="F75" s="14">
        <v>0</v>
      </c>
      <c r="G75" s="6">
        <f t="shared" si="8"/>
        <v>0</v>
      </c>
      <c r="H75" s="27"/>
    </row>
    <row r="76" spans="2:8" ht="27.95" customHeight="1" x14ac:dyDescent="0.25">
      <c r="B76" s="22" t="s">
        <v>65</v>
      </c>
      <c r="C76" s="22"/>
      <c r="D76" s="22"/>
      <c r="E76" s="6">
        <v>250</v>
      </c>
      <c r="F76" s="15">
        <v>0</v>
      </c>
      <c r="G76" s="6">
        <f t="shared" si="8"/>
        <v>0</v>
      </c>
      <c r="H76" s="27"/>
    </row>
    <row r="77" spans="2:8" ht="27.95" customHeight="1" x14ac:dyDescent="0.25">
      <c r="B77" s="29" t="s">
        <v>55</v>
      </c>
      <c r="C77" s="29"/>
      <c r="D77" s="29"/>
      <c r="E77" s="10"/>
      <c r="F77" s="10"/>
      <c r="G77" s="10"/>
      <c r="H77" s="27"/>
    </row>
    <row r="78" spans="2:8" ht="27.95" customHeight="1" x14ac:dyDescent="0.25">
      <c r="B78" s="22" t="s">
        <v>56</v>
      </c>
      <c r="C78" s="22"/>
      <c r="D78" s="22"/>
      <c r="E78" s="6">
        <v>1000</v>
      </c>
      <c r="F78" s="13">
        <v>0</v>
      </c>
      <c r="G78" s="6">
        <f t="shared" si="8"/>
        <v>0</v>
      </c>
      <c r="H78" s="27"/>
    </row>
    <row r="79" spans="2:8" ht="27.95" customHeight="1" x14ac:dyDescent="0.25">
      <c r="B79" s="30" t="s">
        <v>57</v>
      </c>
      <c r="C79" s="30"/>
      <c r="D79" s="30"/>
      <c r="E79" s="6">
        <v>500</v>
      </c>
      <c r="F79" s="15">
        <v>0</v>
      </c>
      <c r="G79" s="6">
        <f t="shared" ref="G79" si="9">E79*F79</f>
        <v>0</v>
      </c>
      <c r="H79" s="27"/>
    </row>
    <row r="80" spans="2:8" ht="27.95" customHeight="1" x14ac:dyDescent="0.25">
      <c r="B80" s="31" t="s">
        <v>58</v>
      </c>
      <c r="C80" s="31"/>
      <c r="D80" s="31"/>
      <c r="E80" s="10"/>
      <c r="F80" s="10"/>
      <c r="G80" s="10"/>
      <c r="H80" s="27"/>
    </row>
    <row r="81" spans="2:8" ht="27.95" customHeight="1" x14ac:dyDescent="0.25">
      <c r="B81" s="22" t="s">
        <v>59</v>
      </c>
      <c r="C81" s="22"/>
      <c r="D81" s="22"/>
      <c r="E81" s="6">
        <v>10000</v>
      </c>
      <c r="F81" s="13">
        <v>0</v>
      </c>
      <c r="G81" s="6">
        <f>E81*F81</f>
        <v>0</v>
      </c>
      <c r="H81" s="27"/>
    </row>
    <row r="82" spans="2:8" ht="27.95" customHeight="1" x14ac:dyDescent="0.25">
      <c r="B82" s="22" t="s">
        <v>69</v>
      </c>
      <c r="C82" s="22"/>
      <c r="D82" s="22"/>
      <c r="E82" s="6">
        <v>5000</v>
      </c>
      <c r="F82" s="14">
        <v>0</v>
      </c>
      <c r="G82" s="6">
        <f t="shared" ref="G82:G88" si="10">E82*F82</f>
        <v>0</v>
      </c>
      <c r="H82" s="27"/>
    </row>
    <row r="83" spans="2:8" ht="27.95" customHeight="1" x14ac:dyDescent="0.25">
      <c r="B83" s="22" t="s">
        <v>70</v>
      </c>
      <c r="C83" s="22"/>
      <c r="D83" s="22"/>
      <c r="E83" s="6">
        <v>4000</v>
      </c>
      <c r="F83" s="14">
        <v>0</v>
      </c>
      <c r="G83" s="6">
        <f t="shared" si="10"/>
        <v>0</v>
      </c>
      <c r="H83" s="27"/>
    </row>
    <row r="84" spans="2:8" ht="27.95" customHeight="1" x14ac:dyDescent="0.25">
      <c r="B84" s="22" t="s">
        <v>71</v>
      </c>
      <c r="C84" s="22"/>
      <c r="D84" s="22"/>
      <c r="E84" s="6">
        <v>3000</v>
      </c>
      <c r="F84" s="14">
        <v>0</v>
      </c>
      <c r="G84" s="6">
        <f t="shared" si="10"/>
        <v>0</v>
      </c>
      <c r="H84" s="27"/>
    </row>
    <row r="85" spans="2:8" ht="27.95" customHeight="1" x14ac:dyDescent="0.25">
      <c r="B85" s="22" t="s">
        <v>72</v>
      </c>
      <c r="C85" s="22"/>
      <c r="D85" s="22"/>
      <c r="E85" s="6">
        <v>2000</v>
      </c>
      <c r="F85" s="14">
        <v>0</v>
      </c>
      <c r="G85" s="6">
        <f t="shared" si="10"/>
        <v>0</v>
      </c>
      <c r="H85" s="27"/>
    </row>
    <row r="86" spans="2:8" ht="27.95" customHeight="1" x14ac:dyDescent="0.25">
      <c r="B86" s="22" t="s">
        <v>73</v>
      </c>
      <c r="C86" s="22"/>
      <c r="D86" s="22"/>
      <c r="E86" s="6">
        <v>1000</v>
      </c>
      <c r="F86" s="14">
        <v>0</v>
      </c>
      <c r="G86" s="6">
        <f t="shared" si="10"/>
        <v>0</v>
      </c>
      <c r="H86" s="27"/>
    </row>
    <row r="87" spans="2:8" ht="27.95" customHeight="1" x14ac:dyDescent="0.25">
      <c r="B87" s="22" t="s">
        <v>74</v>
      </c>
      <c r="C87" s="22"/>
      <c r="D87" s="22"/>
      <c r="E87" s="6">
        <v>500</v>
      </c>
      <c r="F87" s="14">
        <v>0</v>
      </c>
      <c r="G87" s="6">
        <f t="shared" si="10"/>
        <v>0</v>
      </c>
      <c r="H87" s="27"/>
    </row>
    <row r="88" spans="2:8" ht="27.95" customHeight="1" x14ac:dyDescent="0.25">
      <c r="B88" s="22" t="s">
        <v>75</v>
      </c>
      <c r="C88" s="22"/>
      <c r="D88" s="22"/>
      <c r="E88" s="6">
        <v>250</v>
      </c>
      <c r="F88" s="15">
        <v>0</v>
      </c>
      <c r="G88" s="6">
        <f t="shared" si="10"/>
        <v>0</v>
      </c>
      <c r="H88" s="27"/>
    </row>
    <row r="89" spans="2:8" ht="20.100000000000001" customHeight="1" x14ac:dyDescent="0.25">
      <c r="G89" s="8">
        <f>SUM(G71:G88)</f>
        <v>0</v>
      </c>
    </row>
    <row r="90" spans="2:8" ht="15" customHeight="1" x14ac:dyDescent="0.25"/>
    <row r="91" spans="2:8" ht="30" customHeight="1" x14ac:dyDescent="0.25">
      <c r="B91" s="23" t="s">
        <v>66</v>
      </c>
      <c r="C91" s="23"/>
      <c r="D91" s="24">
        <f>H70+H64+H57</f>
        <v>0</v>
      </c>
      <c r="E91" s="24"/>
      <c r="F91" s="24"/>
      <c r="G91" s="24"/>
      <c r="H91" s="24"/>
    </row>
    <row r="92" spans="2:8" ht="15" customHeight="1" x14ac:dyDescent="0.25"/>
    <row r="93" spans="2:8" ht="30" customHeight="1" x14ac:dyDescent="0.25">
      <c r="B93" s="23" t="s">
        <v>67</v>
      </c>
      <c r="C93" s="23"/>
      <c r="D93" s="25">
        <f>D91+D52</f>
        <v>0</v>
      </c>
      <c r="E93" s="25"/>
      <c r="F93" s="25"/>
      <c r="G93" s="25"/>
      <c r="H93" s="25"/>
    </row>
  </sheetData>
  <dataConsolidate/>
  <mergeCells count="80">
    <mergeCell ref="B17:D17"/>
    <mergeCell ref="B19:D19"/>
    <mergeCell ref="B1:H1"/>
    <mergeCell ref="C2:F2"/>
    <mergeCell ref="B4:D4"/>
    <mergeCell ref="B6:D6"/>
    <mergeCell ref="B11:D11"/>
    <mergeCell ref="B14:H14"/>
    <mergeCell ref="B8:D8"/>
    <mergeCell ref="B10:D10"/>
    <mergeCell ref="B13:D13"/>
    <mergeCell ref="H17:H24"/>
    <mergeCell ref="B16:D16"/>
    <mergeCell ref="B20:D20"/>
    <mergeCell ref="B21:D21"/>
    <mergeCell ref="B22:D22"/>
    <mergeCell ref="B23:D23"/>
    <mergeCell ref="B24:D24"/>
    <mergeCell ref="B27:D27"/>
    <mergeCell ref="B28:D28"/>
    <mergeCell ref="H28:H31"/>
    <mergeCell ref="B29:D29"/>
    <mergeCell ref="B30:D30"/>
    <mergeCell ref="B31:D31"/>
    <mergeCell ref="B34:D34"/>
    <mergeCell ref="B35:D35"/>
    <mergeCell ref="H35:H44"/>
    <mergeCell ref="B36:D36"/>
    <mergeCell ref="B37:D37"/>
    <mergeCell ref="B38:D38"/>
    <mergeCell ref="B39:D39"/>
    <mergeCell ref="B40:D40"/>
    <mergeCell ref="B44:D44"/>
    <mergeCell ref="B41:D41"/>
    <mergeCell ref="B42:D42"/>
    <mergeCell ref="B43:D43"/>
    <mergeCell ref="B52:C52"/>
    <mergeCell ref="D52:H52"/>
    <mergeCell ref="B54:H54"/>
    <mergeCell ref="B56:D56"/>
    <mergeCell ref="B47:D47"/>
    <mergeCell ref="B48:D48"/>
    <mergeCell ref="H48:H49"/>
    <mergeCell ref="B49:D49"/>
    <mergeCell ref="B57:D57"/>
    <mergeCell ref="H57:H60"/>
    <mergeCell ref="B58:D58"/>
    <mergeCell ref="B59:D59"/>
    <mergeCell ref="B60:D60"/>
    <mergeCell ref="H64:H66"/>
    <mergeCell ref="B65:D65"/>
    <mergeCell ref="B66:D66"/>
    <mergeCell ref="B75:D75"/>
    <mergeCell ref="B76:D76"/>
    <mergeCell ref="B69:D69"/>
    <mergeCell ref="B71:D71"/>
    <mergeCell ref="B72:D72"/>
    <mergeCell ref="B74:D74"/>
    <mergeCell ref="B78:D78"/>
    <mergeCell ref="B88:D88"/>
    <mergeCell ref="B63:D63"/>
    <mergeCell ref="B64:D64"/>
    <mergeCell ref="B82:D82"/>
    <mergeCell ref="B84:D84"/>
    <mergeCell ref="B18:D18"/>
    <mergeCell ref="B91:C91"/>
    <mergeCell ref="D91:H91"/>
    <mergeCell ref="B93:C93"/>
    <mergeCell ref="D93:H93"/>
    <mergeCell ref="H70:H88"/>
    <mergeCell ref="B70:D70"/>
    <mergeCell ref="B77:D77"/>
    <mergeCell ref="B79:D79"/>
    <mergeCell ref="B80:D80"/>
    <mergeCell ref="B81:D81"/>
    <mergeCell ref="B83:D83"/>
    <mergeCell ref="B85:D85"/>
    <mergeCell ref="B86:D86"/>
    <mergeCell ref="B87:D87"/>
    <mergeCell ref="B73:D73"/>
  </mergeCells>
  <dataValidations count="2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/>
    <dataValidation allowBlank="1" showInputMessage="1" showErrorMessage="1" prompt="Escrever o nome da Associação Desportiva" sqref="C2:F2"/>
  </dataValidations>
  <printOptions horizontalCentered="1"/>
  <pageMargins left="0.4" right="0.4" top="0.4" bottom="0.4" header="0.3" footer="0.3"/>
  <pageSetup paperSize="9" scale="64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QSUBProg1</vt:lpstr>
      <vt:lpstr>QSUBProg1!Área_de_Impressão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Ricardo Antunes</cp:lastModifiedBy>
  <cp:lastPrinted>2020-03-13T10:03:41Z</cp:lastPrinted>
  <dcterms:created xsi:type="dcterms:W3CDTF">2017-09-13T04:48:56Z</dcterms:created>
  <dcterms:modified xsi:type="dcterms:W3CDTF">2020-04-06T13:42:36Z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